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0737EF03-D5C6-4A8F-8897-ACA5B74BF5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gresos" sheetId="1" r:id="rId1"/>
  </sheets>
  <definedNames>
    <definedName name="_xlnm._FilterDatabase" localSheetId="0" hidden="1">Egresos!$A$1:$J$113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6" i="1" l="1"/>
  <c r="F37" i="1"/>
  <c r="G106" i="1"/>
  <c r="G101" i="1"/>
  <c r="G99" i="1"/>
  <c r="H96" i="1"/>
  <c r="G92" i="1"/>
  <c r="G80" i="1"/>
  <c r="G67" i="1"/>
  <c r="H43" i="1"/>
  <c r="H29" i="1"/>
  <c r="H113" i="1" s="1"/>
  <c r="J106" i="1"/>
  <c r="J66" i="1"/>
  <c r="J70" i="1"/>
  <c r="J92" i="1"/>
  <c r="G113" i="1" l="1"/>
  <c r="I113" i="1" l="1"/>
  <c r="J113" i="1"/>
  <c r="F113" i="1"/>
</calcChain>
</file>

<file path=xl/sharedStrings.xml><?xml version="1.0" encoding="utf-8"?>
<sst xmlns="http://schemas.openxmlformats.org/spreadsheetml/2006/main" count="454" uniqueCount="125">
  <si>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</si>
  <si>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</si>
  <si>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</si>
  <si>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</si>
  <si>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</si>
  <si>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</si>
  <si>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</si>
  <si>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</si>
  <si>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</si>
  <si>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</si>
  <si>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1.1.3</t>
  </si>
  <si>
    <t>E</t>
  </si>
  <si>
    <t>2.6.8</t>
  </si>
  <si>
    <t>DIF-León</t>
  </si>
  <si>
    <t>1.2.1</t>
  </si>
  <si>
    <t>1.2.2</t>
  </si>
  <si>
    <t>1.3.1</t>
  </si>
  <si>
    <t>1.3.2</t>
  </si>
  <si>
    <t>1.3.3</t>
  </si>
  <si>
    <t>1.3.4</t>
  </si>
  <si>
    <t>1.4.1</t>
  </si>
  <si>
    <t>1.4.2</t>
  </si>
  <si>
    <t>1.4.3</t>
  </si>
  <si>
    <t>1.4.4</t>
  </si>
  <si>
    <t>1.5.1</t>
  </si>
  <si>
    <t>1.5.2</t>
  </si>
  <si>
    <t>1.5.4</t>
  </si>
  <si>
    <t>1.5.9</t>
  </si>
  <si>
    <t>2.1.1</t>
  </si>
  <si>
    <t>2.1.4</t>
  </si>
  <si>
    <t>2.1.5</t>
  </si>
  <si>
    <t>2.1.6</t>
  </si>
  <si>
    <t>2.1.7</t>
  </si>
  <si>
    <t>2.1.8</t>
  </si>
  <si>
    <t>2.2.1</t>
  </si>
  <si>
    <t>2.2.2</t>
  </si>
  <si>
    <t>2.2.3</t>
  </si>
  <si>
    <t>2.3.9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</si>
  <si>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</si>
  <si>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</si>
  <si>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</si>
  <si>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</si>
  <si>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</si>
  <si>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</si>
  <si>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</si>
  <si>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</si>
  <si>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</si>
  <si>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</si>
  <si>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</si>
  <si>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</si>
  <si>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</si>
  <si>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</si>
  <si>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</si>
  <si>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</si>
  <si>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</si>
  <si>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2.7.3</t>
  </si>
  <si>
    <t>2.7.5</t>
  </si>
  <si>
    <t>2.9.1</t>
  </si>
  <si>
    <t>2.9.2</t>
  </si>
  <si>
    <t>2.6.9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</si>
  <si>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</si>
  <si>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</si>
  <si>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</si>
  <si>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</si>
  <si>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</si>
  <si>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</si>
  <si>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</si>
  <si>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</si>
  <si>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</si>
  <si>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</si>
  <si>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3.1.7</t>
  </si>
  <si>
    <t>3.1.8</t>
  </si>
  <si>
    <t>3.2.1</t>
  </si>
  <si>
    <t>3.2.3</t>
  </si>
  <si>
    <t>3.2.6</t>
  </si>
  <si>
    <t>3.2.9</t>
  </si>
  <si>
    <t>3.3.1</t>
  </si>
  <si>
    <t>3.3.3</t>
  </si>
  <si>
    <t>3.3.4</t>
  </si>
  <si>
    <t>3.3.6</t>
  </si>
  <si>
    <t>3.3.8</t>
  </si>
  <si>
    <t>3.3.9</t>
  </si>
  <si>
    <t>3.4.1</t>
  </si>
  <si>
    <t>3.4.5</t>
  </si>
  <si>
    <t>3.4.7</t>
  </si>
  <si>
    <t>3.4.9</t>
  </si>
  <si>
    <t>3.5.1</t>
  </si>
  <si>
    <t>3.5.2</t>
  </si>
  <si>
    <t>3.5.3</t>
  </si>
  <si>
    <t>3.5.4</t>
  </si>
  <si>
    <t>3.5.5</t>
  </si>
  <si>
    <t>3.5.7</t>
  </si>
  <si>
    <t>3.5.8</t>
  </si>
  <si>
    <t>3.5.9</t>
  </si>
  <si>
    <t>3.6.1</t>
  </si>
  <si>
    <t>3.6.6</t>
  </si>
  <si>
    <t>3.7.1</t>
  </si>
  <si>
    <t>3.7.2</t>
  </si>
  <si>
    <t>3.7.5</t>
  </si>
  <si>
    <t>3.7.6</t>
  </si>
  <si>
    <t>3.7.9</t>
  </si>
  <si>
    <t>3.8.1</t>
  </si>
  <si>
    <t>3.8.2</t>
  </si>
  <si>
    <t>3.8.3</t>
  </si>
  <si>
    <t>3.8.5</t>
  </si>
  <si>
    <t>3.9.2</t>
  </si>
  <si>
    <t>3.9.6</t>
  </si>
  <si>
    <t>3.9.8</t>
  </si>
  <si>
    <t>4.2.4</t>
  </si>
  <si>
    <t>4.4.1</t>
  </si>
  <si>
    <t>4.4.5</t>
  </si>
  <si>
    <t>5.1.1</t>
  </si>
  <si>
    <t>5.1.5</t>
  </si>
  <si>
    <t>5.1.9</t>
  </si>
  <si>
    <t>5.2.9</t>
  </si>
  <si>
    <t>5.4.1</t>
  </si>
  <si>
    <t>5.4.2</t>
  </si>
  <si>
    <t>5.6.7</t>
  </si>
  <si>
    <t>3.9.9</t>
  </si>
  <si>
    <t>4.8.1</t>
  </si>
  <si>
    <t>5.9.1</t>
  </si>
  <si>
    <t>2.9.5</t>
  </si>
  <si>
    <t>5.6.5</t>
  </si>
  <si>
    <t>5.6.6</t>
  </si>
  <si>
    <t>5.6.9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</si>
</sst>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workbookViewId="0"/>
  </sheetViews>
  <sheetFormatPr baseColWidth="10" defaultColWidth="11.44140625" defaultRowHeight="10.199999999999999" x14ac:dyDescent="0.2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2" width="11.44140625" style="1"/>
    <col min="13" max="13" width="13.6640625" style="1" customWidth="1"/>
    <col min="14" max="16384" width="11.44140625" style="1"/>
  </cols>
  <sheetData>
    <row r="1" spans="1:1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4" x14ac:dyDescent="0.2">
      <c r="A2" s="1" t="s">
        <v>10</v>
      </c>
      <c r="B2" s="1" t="s">
        <v>11</v>
      </c>
      <c r="C2" s="1" t="s">
        <v>12</v>
      </c>
      <c r="D2" s="1">
        <v>1.4</v>
      </c>
      <c r="E2" s="1" t="s">
        <v>13</v>
      </c>
      <c r="F2" s="4">
        <v>94922489.269999996</v>
      </c>
      <c r="H2" s="4">
        <v>2036154.5799999982</v>
      </c>
      <c r="I2" s="4">
        <v>45028788.140000001</v>
      </c>
      <c r="J2" s="4">
        <v>45028788.140000001</v>
      </c>
      <c r="K2" s="4"/>
      <c r="M2" s="4"/>
    </row>
    <row r="3" spans="1:14" x14ac:dyDescent="0.2">
      <c r="A3" s="1" t="s">
        <v>14</v>
      </c>
      <c r="B3" s="1" t="s">
        <v>11</v>
      </c>
      <c r="C3" s="1" t="s">
        <v>12</v>
      </c>
      <c r="D3" s="1">
        <v>1.4</v>
      </c>
      <c r="E3" s="1" t="s">
        <v>13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/>
    </row>
    <row r="4" spans="1:14" x14ac:dyDescent="0.2">
      <c r="A4" s="1" t="s">
        <v>15</v>
      </c>
      <c r="B4" s="1" t="s">
        <v>11</v>
      </c>
      <c r="C4" s="1" t="s">
        <v>12</v>
      </c>
      <c r="D4" s="1">
        <v>1.4</v>
      </c>
      <c r="E4" s="1" t="s">
        <v>13</v>
      </c>
      <c r="F4" s="4">
        <v>0</v>
      </c>
      <c r="G4" s="4">
        <v>1284101.3700000001</v>
      </c>
      <c r="I4" s="4">
        <v>1083496.19</v>
      </c>
      <c r="J4" s="4">
        <v>1083496.19</v>
      </c>
      <c r="K4" s="4"/>
    </row>
    <row r="5" spans="1:14" x14ac:dyDescent="0.2">
      <c r="A5" s="1" t="s">
        <v>16</v>
      </c>
      <c r="B5" s="1" t="s">
        <v>11</v>
      </c>
      <c r="C5" s="1" t="s">
        <v>12</v>
      </c>
      <c r="D5" s="1">
        <v>1.4</v>
      </c>
      <c r="E5" s="1" t="s">
        <v>13</v>
      </c>
      <c r="F5" s="4">
        <v>1000.0000000000001</v>
      </c>
      <c r="G5" s="4">
        <v>603064.61</v>
      </c>
      <c r="I5" s="4">
        <v>596835.29</v>
      </c>
      <c r="J5" s="4">
        <v>596835.29</v>
      </c>
      <c r="K5" s="4"/>
    </row>
    <row r="6" spans="1:14" x14ac:dyDescent="0.2">
      <c r="A6" s="1" t="s">
        <v>17</v>
      </c>
      <c r="B6" s="1" t="s">
        <v>11</v>
      </c>
      <c r="C6" s="1" t="s">
        <v>12</v>
      </c>
      <c r="D6" s="1">
        <v>1.4</v>
      </c>
      <c r="E6" s="1" t="s">
        <v>13</v>
      </c>
      <c r="F6" s="4">
        <v>12336907.039999999</v>
      </c>
      <c r="G6" s="4">
        <v>39114.000000001863</v>
      </c>
      <c r="I6" s="4">
        <v>6128492.1999999993</v>
      </c>
      <c r="J6" s="4">
        <v>6128492.1999999993</v>
      </c>
      <c r="K6" s="4"/>
    </row>
    <row r="7" spans="1:14" x14ac:dyDescent="0.2">
      <c r="A7" s="1" t="s">
        <v>18</v>
      </c>
      <c r="B7" s="1" t="s">
        <v>11</v>
      </c>
      <c r="C7" s="1" t="s">
        <v>12</v>
      </c>
      <c r="D7" s="1">
        <v>1.4</v>
      </c>
      <c r="E7" s="1" t="s">
        <v>13</v>
      </c>
      <c r="F7" s="4">
        <v>0</v>
      </c>
      <c r="G7" s="4">
        <v>176226</v>
      </c>
      <c r="I7" s="4">
        <v>176157.72</v>
      </c>
      <c r="J7" s="4">
        <v>176157.72</v>
      </c>
      <c r="K7" s="4"/>
    </row>
    <row r="8" spans="1:14" x14ac:dyDescent="0.2">
      <c r="A8" s="1" t="s">
        <v>19</v>
      </c>
      <c r="B8" s="1" t="s">
        <v>11</v>
      </c>
      <c r="C8" s="1" t="s">
        <v>12</v>
      </c>
      <c r="D8" s="1">
        <v>1.4</v>
      </c>
      <c r="E8" s="1" t="s">
        <v>13</v>
      </c>
      <c r="F8" s="4">
        <v>10000</v>
      </c>
      <c r="G8" s="4">
        <v>125268.93</v>
      </c>
      <c r="I8" s="4">
        <v>127948.12</v>
      </c>
      <c r="J8" s="4">
        <v>127948.12</v>
      </c>
      <c r="K8" s="4"/>
    </row>
    <row r="9" spans="1:14" x14ac:dyDescent="0.2">
      <c r="A9" s="1" t="s">
        <v>20</v>
      </c>
      <c r="B9" s="1" t="s">
        <v>11</v>
      </c>
      <c r="C9" s="1" t="s">
        <v>12</v>
      </c>
      <c r="D9" s="1">
        <v>1.4</v>
      </c>
      <c r="E9" s="1" t="s">
        <v>13</v>
      </c>
      <c r="F9" s="4">
        <v>10415382.430000002</v>
      </c>
      <c r="H9" s="4">
        <v>33485.000000001863</v>
      </c>
      <c r="I9" s="4">
        <v>4634956.83</v>
      </c>
      <c r="J9" s="4">
        <v>4634956.83</v>
      </c>
      <c r="K9" s="4"/>
    </row>
    <row r="10" spans="1:14" x14ac:dyDescent="0.2">
      <c r="A10" s="1" t="s">
        <v>21</v>
      </c>
      <c r="B10" s="1" t="s">
        <v>11</v>
      </c>
      <c r="C10" s="1" t="s">
        <v>12</v>
      </c>
      <c r="D10" s="1">
        <v>1.4</v>
      </c>
      <c r="E10" s="1" t="s">
        <v>13</v>
      </c>
      <c r="F10" s="4">
        <v>5443895.9399999995</v>
      </c>
      <c r="H10" s="4">
        <v>10000</v>
      </c>
      <c r="I10" s="4">
        <v>2709530.7299999995</v>
      </c>
      <c r="J10" s="4">
        <v>2709530.7299999995</v>
      </c>
      <c r="K10" s="4"/>
    </row>
    <row r="11" spans="1:14" x14ac:dyDescent="0.2">
      <c r="A11" s="1" t="s">
        <v>22</v>
      </c>
      <c r="B11" s="1" t="s">
        <v>11</v>
      </c>
      <c r="C11" s="1" t="s">
        <v>12</v>
      </c>
      <c r="D11" s="1">
        <v>1.4</v>
      </c>
      <c r="E11" s="1" t="s">
        <v>13</v>
      </c>
      <c r="F11" s="4">
        <v>11359655.82</v>
      </c>
      <c r="H11" s="4">
        <v>90000</v>
      </c>
      <c r="I11" s="4">
        <v>5599033.3700000001</v>
      </c>
      <c r="J11" s="4">
        <v>5599033.3700000001</v>
      </c>
      <c r="K11" s="4"/>
    </row>
    <row r="12" spans="1:14" x14ac:dyDescent="0.2">
      <c r="A12" s="1" t="s">
        <v>23</v>
      </c>
      <c r="B12" s="1" t="s">
        <v>11</v>
      </c>
      <c r="C12" s="1" t="s">
        <v>12</v>
      </c>
      <c r="D12" s="1">
        <v>1.4</v>
      </c>
      <c r="E12" s="1" t="s">
        <v>13</v>
      </c>
      <c r="F12" s="4">
        <v>1603.5</v>
      </c>
      <c r="G12" s="4">
        <v>0</v>
      </c>
      <c r="H12" s="4">
        <v>0</v>
      </c>
      <c r="I12" s="4">
        <v>0</v>
      </c>
      <c r="J12" s="4">
        <v>0</v>
      </c>
      <c r="K12" s="4"/>
    </row>
    <row r="13" spans="1:14" x14ac:dyDescent="0.2">
      <c r="A13" s="1" t="s">
        <v>24</v>
      </c>
      <c r="B13" s="1" t="s">
        <v>11</v>
      </c>
      <c r="C13" s="1" t="s">
        <v>12</v>
      </c>
      <c r="D13" s="1">
        <v>1.4</v>
      </c>
      <c r="E13" s="1" t="s">
        <v>13</v>
      </c>
      <c r="F13" s="4">
        <v>713699.99999999988</v>
      </c>
      <c r="H13" s="4">
        <v>3887.9999999998836</v>
      </c>
      <c r="I13" s="4">
        <v>341265</v>
      </c>
      <c r="J13" s="4">
        <v>341265</v>
      </c>
      <c r="K13" s="4"/>
    </row>
    <row r="14" spans="1:14" x14ac:dyDescent="0.2">
      <c r="A14" s="1" t="s">
        <v>25</v>
      </c>
      <c r="B14" s="1" t="s">
        <v>11</v>
      </c>
      <c r="C14" s="1" t="s">
        <v>12</v>
      </c>
      <c r="D14" s="1">
        <v>1.4</v>
      </c>
      <c r="E14" s="1" t="s">
        <v>13</v>
      </c>
      <c r="F14" s="4">
        <v>0</v>
      </c>
      <c r="G14" s="4">
        <v>36100</v>
      </c>
      <c r="I14" s="4">
        <v>36001.85</v>
      </c>
      <c r="J14" s="4">
        <v>36001.85</v>
      </c>
      <c r="K14" s="4"/>
    </row>
    <row r="15" spans="1:14" x14ac:dyDescent="0.2">
      <c r="A15" s="1" t="s">
        <v>26</v>
      </c>
      <c r="B15" s="1" t="s">
        <v>11</v>
      </c>
      <c r="C15" s="1" t="s">
        <v>12</v>
      </c>
      <c r="D15" s="1">
        <v>1.4</v>
      </c>
      <c r="E15" s="1" t="s">
        <v>13</v>
      </c>
      <c r="F15" s="4">
        <v>7192506.6500000013</v>
      </c>
      <c r="H15" s="4">
        <v>116211.88000000082</v>
      </c>
      <c r="I15" s="4">
        <v>3324981.7800000003</v>
      </c>
      <c r="J15" s="4">
        <v>3324981.7800000003</v>
      </c>
      <c r="K15" s="4"/>
    </row>
    <row r="16" spans="1:14" x14ac:dyDescent="0.2">
      <c r="A16" s="1" t="s">
        <v>27</v>
      </c>
      <c r="B16" s="1" t="s">
        <v>11</v>
      </c>
      <c r="C16" s="1" t="s">
        <v>12</v>
      </c>
      <c r="D16" s="1">
        <v>1.4</v>
      </c>
      <c r="E16" s="1" t="s">
        <v>13</v>
      </c>
      <c r="F16" s="4">
        <v>2608845.8200000003</v>
      </c>
      <c r="G16" s="4">
        <v>25864.549999999301</v>
      </c>
      <c r="I16" s="4">
        <v>1323436.25</v>
      </c>
      <c r="J16" s="4">
        <v>1323436.25</v>
      </c>
      <c r="K16" s="4"/>
      <c r="L16" s="4"/>
      <c r="N16" s="4"/>
    </row>
    <row r="17" spans="1:14" x14ac:dyDescent="0.2">
      <c r="A17" s="1" t="s">
        <v>28</v>
      </c>
      <c r="B17" s="1" t="s">
        <v>11</v>
      </c>
      <c r="C17" s="1" t="s">
        <v>12</v>
      </c>
      <c r="D17" s="1">
        <v>1.4</v>
      </c>
      <c r="E17" s="1" t="s">
        <v>13</v>
      </c>
      <c r="F17" s="4">
        <v>648585.49</v>
      </c>
      <c r="G17" s="4">
        <v>996137.7</v>
      </c>
      <c r="I17" s="4">
        <v>400381.87</v>
      </c>
      <c r="J17" s="4">
        <v>400381.87</v>
      </c>
      <c r="K17" s="4"/>
    </row>
    <row r="18" spans="1:14" x14ac:dyDescent="0.2">
      <c r="A18" s="1" t="s">
        <v>29</v>
      </c>
      <c r="B18" s="1" t="s">
        <v>11</v>
      </c>
      <c r="C18" s="1" t="s">
        <v>12</v>
      </c>
      <c r="D18" s="1">
        <v>1.4</v>
      </c>
      <c r="E18" s="1" t="s">
        <v>13</v>
      </c>
      <c r="F18" s="4">
        <v>259238.52</v>
      </c>
      <c r="H18" s="4">
        <v>101016.41</v>
      </c>
      <c r="I18" s="4">
        <v>22063.059999999998</v>
      </c>
      <c r="J18" s="4">
        <v>22063.059999999998</v>
      </c>
      <c r="K18" s="4"/>
    </row>
    <row r="19" spans="1:14" x14ac:dyDescent="0.2">
      <c r="A19" s="1" t="s">
        <v>30</v>
      </c>
      <c r="B19" s="1" t="s">
        <v>11</v>
      </c>
      <c r="C19" s="1" t="s">
        <v>12</v>
      </c>
      <c r="D19" s="1">
        <v>1.4</v>
      </c>
      <c r="E19" s="1" t="s">
        <v>13</v>
      </c>
      <c r="F19" s="4">
        <v>81506.25</v>
      </c>
      <c r="H19" s="4">
        <v>64380</v>
      </c>
      <c r="I19" s="4">
        <v>9506</v>
      </c>
      <c r="J19" s="4">
        <v>9506</v>
      </c>
      <c r="K19" s="4"/>
    </row>
    <row r="20" spans="1:14" x14ac:dyDescent="0.2">
      <c r="A20" s="1" t="s">
        <v>31</v>
      </c>
      <c r="B20" s="1" t="s">
        <v>11</v>
      </c>
      <c r="C20" s="1" t="s">
        <v>12</v>
      </c>
      <c r="D20" s="1">
        <v>1.4</v>
      </c>
      <c r="E20" s="1" t="s">
        <v>13</v>
      </c>
      <c r="F20" s="4">
        <v>1184916.7200000002</v>
      </c>
      <c r="G20" s="4">
        <v>98840.239999999758</v>
      </c>
      <c r="I20" s="4">
        <v>626700.33999999985</v>
      </c>
      <c r="J20" s="4">
        <v>626700.33999999985</v>
      </c>
      <c r="K20" s="4"/>
    </row>
    <row r="21" spans="1:14" x14ac:dyDescent="0.2">
      <c r="A21" s="1" t="s">
        <v>32</v>
      </c>
      <c r="B21" s="1" t="s">
        <v>11</v>
      </c>
      <c r="C21" s="1" t="s">
        <v>12</v>
      </c>
      <c r="D21" s="1">
        <v>1.4</v>
      </c>
      <c r="E21" s="1" t="s">
        <v>13</v>
      </c>
      <c r="F21" s="4">
        <v>330000</v>
      </c>
      <c r="G21" s="4">
        <v>38677.599999999977</v>
      </c>
      <c r="I21" s="4">
        <v>72032.59</v>
      </c>
      <c r="J21" s="4">
        <v>72032.59</v>
      </c>
      <c r="K21" s="4"/>
    </row>
    <row r="22" spans="1:14" x14ac:dyDescent="0.2">
      <c r="A22" s="1" t="s">
        <v>33</v>
      </c>
      <c r="B22" s="1" t="s">
        <v>11</v>
      </c>
      <c r="C22" s="1" t="s">
        <v>12</v>
      </c>
      <c r="D22" s="1">
        <v>1.4</v>
      </c>
      <c r="E22" s="1" t="s">
        <v>13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/>
      <c r="L22" s="4"/>
      <c r="N22" s="4"/>
    </row>
    <row r="23" spans="1:14" x14ac:dyDescent="0.2">
      <c r="A23" s="1" t="s">
        <v>34</v>
      </c>
      <c r="B23" s="1" t="s">
        <v>11</v>
      </c>
      <c r="C23" s="1" t="s">
        <v>12</v>
      </c>
      <c r="D23" s="1">
        <v>1.4</v>
      </c>
      <c r="E23" s="1" t="s">
        <v>13</v>
      </c>
      <c r="F23" s="4">
        <v>6619205.2800000003</v>
      </c>
      <c r="H23" s="4">
        <v>1482644.6900000004</v>
      </c>
      <c r="I23" s="4">
        <v>2235742.5500000003</v>
      </c>
      <c r="J23" s="4">
        <v>2235742.5500000003</v>
      </c>
      <c r="K23" s="4"/>
    </row>
    <row r="24" spans="1:14" x14ac:dyDescent="0.2">
      <c r="A24" s="1" t="s">
        <v>35</v>
      </c>
      <c r="B24" s="1" t="s">
        <v>11</v>
      </c>
      <c r="C24" s="1" t="s">
        <v>12</v>
      </c>
      <c r="D24" s="1">
        <v>1.4</v>
      </c>
      <c r="E24" s="1" t="s">
        <v>13</v>
      </c>
      <c r="F24" s="4">
        <v>3105</v>
      </c>
      <c r="G24" s="4">
        <v>411</v>
      </c>
      <c r="I24" s="4">
        <v>642</v>
      </c>
      <c r="J24" s="4">
        <v>642</v>
      </c>
      <c r="K24" s="4"/>
    </row>
    <row r="25" spans="1:14" x14ac:dyDescent="0.2">
      <c r="A25" s="1" t="s">
        <v>36</v>
      </c>
      <c r="B25" s="1" t="s">
        <v>11</v>
      </c>
      <c r="C25" s="1" t="s">
        <v>12</v>
      </c>
      <c r="D25" s="1">
        <v>1.4</v>
      </c>
      <c r="E25" s="1" t="s">
        <v>13</v>
      </c>
      <c r="F25" s="4">
        <v>54272.3</v>
      </c>
      <c r="G25" s="4">
        <v>108261.96</v>
      </c>
      <c r="I25" s="4">
        <v>60547.119999999995</v>
      </c>
      <c r="J25" s="4">
        <v>60547.119999999995</v>
      </c>
      <c r="K25" s="4"/>
    </row>
    <row r="26" spans="1:14" x14ac:dyDescent="0.2">
      <c r="A26" s="1" t="s">
        <v>37</v>
      </c>
      <c r="B26" s="1" t="s">
        <v>11</v>
      </c>
      <c r="C26" s="1" t="s">
        <v>12</v>
      </c>
      <c r="D26" s="1">
        <v>1.4</v>
      </c>
      <c r="E26" s="1" t="s">
        <v>13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/>
    </row>
    <row r="27" spans="1:14" x14ac:dyDescent="0.2">
      <c r="A27" s="1" t="s">
        <v>38</v>
      </c>
      <c r="B27" s="1" t="s">
        <v>11</v>
      </c>
      <c r="C27" s="1" t="s">
        <v>12</v>
      </c>
      <c r="D27" s="1">
        <v>1.4</v>
      </c>
      <c r="E27" s="1" t="s">
        <v>13</v>
      </c>
      <c r="F27" s="4">
        <v>67476.819999999992</v>
      </c>
      <c r="G27" s="4">
        <v>10944.240000000005</v>
      </c>
      <c r="I27" s="4">
        <v>33851.440000000002</v>
      </c>
      <c r="J27" s="4">
        <v>33851.440000000002</v>
      </c>
      <c r="K27" s="4"/>
    </row>
    <row r="28" spans="1:14" x14ac:dyDescent="0.2">
      <c r="A28" s="1" t="s">
        <v>39</v>
      </c>
      <c r="B28" s="1" t="s">
        <v>11</v>
      </c>
      <c r="C28" s="1" t="s">
        <v>12</v>
      </c>
      <c r="D28" s="1">
        <v>1.4</v>
      </c>
      <c r="E28" s="1" t="s">
        <v>13</v>
      </c>
      <c r="F28" s="4">
        <v>103665.59999999999</v>
      </c>
      <c r="G28" s="4">
        <v>13910</v>
      </c>
      <c r="I28" s="4">
        <v>36993.21</v>
      </c>
      <c r="J28" s="4">
        <v>36993.21</v>
      </c>
      <c r="K28" s="4"/>
    </row>
    <row r="29" spans="1:14" x14ac:dyDescent="0.2">
      <c r="A29" s="1" t="s">
        <v>40</v>
      </c>
      <c r="B29" s="1" t="s">
        <v>11</v>
      </c>
      <c r="C29" s="1" t="s">
        <v>12</v>
      </c>
      <c r="D29" s="1">
        <v>1.4</v>
      </c>
      <c r="E29" s="1" t="s">
        <v>13</v>
      </c>
      <c r="F29" s="4">
        <v>156000.00000000003</v>
      </c>
      <c r="H29" s="4">
        <f>122769.57-84387.21</f>
        <v>38382.36</v>
      </c>
      <c r="I29" s="4">
        <v>16487.23</v>
      </c>
      <c r="J29" s="4">
        <v>16487.23</v>
      </c>
      <c r="K29" s="4"/>
    </row>
    <row r="30" spans="1:14" x14ac:dyDescent="0.2">
      <c r="A30" s="1" t="s">
        <v>41</v>
      </c>
      <c r="B30" s="1" t="s">
        <v>11</v>
      </c>
      <c r="C30" s="1" t="s">
        <v>12</v>
      </c>
      <c r="D30" s="1">
        <v>1.4</v>
      </c>
      <c r="E30" s="1" t="s">
        <v>13</v>
      </c>
      <c r="F30" s="4">
        <v>67166.319999999992</v>
      </c>
      <c r="H30" s="4">
        <v>13749.999999999993</v>
      </c>
      <c r="I30" s="4">
        <v>8962.94</v>
      </c>
      <c r="J30" s="4">
        <v>8962.94</v>
      </c>
      <c r="K30" s="4"/>
    </row>
    <row r="31" spans="1:14" x14ac:dyDescent="0.2">
      <c r="A31" s="1" t="s">
        <v>42</v>
      </c>
      <c r="B31" s="1" t="s">
        <v>11</v>
      </c>
      <c r="C31" s="1" t="s">
        <v>12</v>
      </c>
      <c r="D31" s="1">
        <v>1.4</v>
      </c>
      <c r="E31" s="1" t="s">
        <v>13</v>
      </c>
      <c r="F31" s="4">
        <v>105194.25</v>
      </c>
      <c r="G31" s="4">
        <v>200</v>
      </c>
      <c r="I31" s="4">
        <v>199</v>
      </c>
      <c r="J31" s="4">
        <v>199</v>
      </c>
      <c r="K31" s="4"/>
    </row>
    <row r="32" spans="1:14" x14ac:dyDescent="0.2">
      <c r="A32" s="1" t="s">
        <v>43</v>
      </c>
      <c r="B32" s="1" t="s">
        <v>11</v>
      </c>
      <c r="C32" s="1" t="s">
        <v>12</v>
      </c>
      <c r="D32" s="1">
        <v>1.4</v>
      </c>
      <c r="E32" s="1" t="s">
        <v>13</v>
      </c>
      <c r="F32" s="4">
        <v>357939.75</v>
      </c>
      <c r="H32" s="4">
        <v>684.39999999996508</v>
      </c>
      <c r="I32" s="4">
        <v>96099.23</v>
      </c>
      <c r="J32" s="4">
        <v>96099.23</v>
      </c>
      <c r="K32" s="4"/>
    </row>
    <row r="33" spans="1:14" x14ac:dyDescent="0.2">
      <c r="A33" s="1" t="s">
        <v>44</v>
      </c>
      <c r="B33" s="1" t="s">
        <v>11</v>
      </c>
      <c r="C33" s="1" t="s">
        <v>12</v>
      </c>
      <c r="D33" s="1">
        <v>1.4</v>
      </c>
      <c r="E33" s="1" t="s">
        <v>13</v>
      </c>
      <c r="F33" s="4">
        <v>347933.24999999994</v>
      </c>
      <c r="H33" s="4">
        <v>90183.999999999971</v>
      </c>
      <c r="I33" s="4">
        <v>49971.65</v>
      </c>
      <c r="J33" s="4">
        <v>49971.65</v>
      </c>
      <c r="K33" s="4"/>
    </row>
    <row r="34" spans="1:14" x14ac:dyDescent="0.2">
      <c r="A34" s="1" t="s">
        <v>45</v>
      </c>
      <c r="B34" s="1" t="s">
        <v>11</v>
      </c>
      <c r="C34" s="1" t="s">
        <v>12</v>
      </c>
      <c r="D34" s="1">
        <v>1.4</v>
      </c>
      <c r="E34" s="1" t="s">
        <v>13</v>
      </c>
      <c r="F34" s="4">
        <v>366922.5</v>
      </c>
      <c r="H34" s="4">
        <v>12476.550000000047</v>
      </c>
      <c r="I34" s="4">
        <v>81501.489999999991</v>
      </c>
      <c r="J34" s="4">
        <v>81501.489999999991</v>
      </c>
      <c r="K34" s="4"/>
    </row>
    <row r="35" spans="1:14" x14ac:dyDescent="0.2">
      <c r="A35" s="1" t="s">
        <v>46</v>
      </c>
      <c r="B35" s="1" t="s">
        <v>11</v>
      </c>
      <c r="C35" s="1" t="s">
        <v>12</v>
      </c>
      <c r="D35" s="1">
        <v>1.4</v>
      </c>
      <c r="E35" s="1" t="s">
        <v>13</v>
      </c>
      <c r="F35" s="4">
        <v>764747.65</v>
      </c>
      <c r="H35" s="4">
        <v>66656.229999999981</v>
      </c>
      <c r="I35" s="4">
        <v>201074.09000000003</v>
      </c>
      <c r="J35" s="4">
        <v>201074.09000000003</v>
      </c>
      <c r="K35" s="4"/>
      <c r="L35" s="4"/>
      <c r="N35" s="4"/>
    </row>
    <row r="36" spans="1:14" x14ac:dyDescent="0.2">
      <c r="A36" s="1" t="s">
        <v>47</v>
      </c>
      <c r="B36" s="1" t="s">
        <v>11</v>
      </c>
      <c r="C36" s="1" t="s">
        <v>12</v>
      </c>
      <c r="D36" s="1">
        <v>1.4</v>
      </c>
      <c r="E36" s="1" t="s">
        <v>13</v>
      </c>
      <c r="F36" s="4">
        <v>5175</v>
      </c>
      <c r="H36" s="4">
        <v>4960</v>
      </c>
      <c r="I36" s="4">
        <v>214.66</v>
      </c>
      <c r="J36" s="4">
        <v>214.66</v>
      </c>
      <c r="K36" s="4"/>
    </row>
    <row r="37" spans="1:14" x14ac:dyDescent="0.2">
      <c r="A37" s="1" t="s">
        <v>48</v>
      </c>
      <c r="B37" s="1" t="s">
        <v>11</v>
      </c>
      <c r="C37" s="1" t="s">
        <v>12</v>
      </c>
      <c r="D37" s="1">
        <v>1.4</v>
      </c>
      <c r="E37" s="1" t="s">
        <v>13</v>
      </c>
      <c r="F37" s="4">
        <f>674100</f>
        <v>674100</v>
      </c>
      <c r="H37" s="4">
        <v>668925</v>
      </c>
      <c r="I37" s="4">
        <v>0</v>
      </c>
      <c r="J37" s="4">
        <v>0</v>
      </c>
      <c r="K37" s="4"/>
    </row>
    <row r="38" spans="1:14" x14ac:dyDescent="0.2">
      <c r="A38" s="1" t="s">
        <v>49</v>
      </c>
      <c r="B38" s="1" t="s">
        <v>11</v>
      </c>
      <c r="C38" s="1" t="s">
        <v>12</v>
      </c>
      <c r="D38" s="1">
        <v>1.4</v>
      </c>
      <c r="E38" s="1" t="s">
        <v>13</v>
      </c>
      <c r="F38" s="4">
        <v>115000</v>
      </c>
      <c r="G38" s="4">
        <v>558535.00000000012</v>
      </c>
      <c r="I38" s="4">
        <v>157137.69</v>
      </c>
      <c r="J38" s="4">
        <v>157137.69</v>
      </c>
      <c r="K38" s="4"/>
    </row>
    <row r="39" spans="1:14" x14ac:dyDescent="0.2">
      <c r="A39" s="1" t="s">
        <v>50</v>
      </c>
      <c r="B39" s="1" t="s">
        <v>11</v>
      </c>
      <c r="C39" s="1" t="s">
        <v>12</v>
      </c>
      <c r="D39" s="1">
        <v>1.4</v>
      </c>
      <c r="E39" s="1" t="s">
        <v>13</v>
      </c>
      <c r="F39" s="4">
        <v>6427.35</v>
      </c>
      <c r="G39" s="4">
        <v>122082.01</v>
      </c>
      <c r="I39" s="4">
        <v>28739.289999999997</v>
      </c>
      <c r="J39" s="4">
        <v>28739.289999999997</v>
      </c>
      <c r="K39" s="4"/>
    </row>
    <row r="40" spans="1:14" x14ac:dyDescent="0.2">
      <c r="A40" s="1" t="s">
        <v>51</v>
      </c>
      <c r="B40" s="1" t="s">
        <v>11</v>
      </c>
      <c r="C40" s="1" t="s">
        <v>12</v>
      </c>
      <c r="D40" s="1">
        <v>1.4</v>
      </c>
      <c r="E40" s="1" t="s">
        <v>13</v>
      </c>
      <c r="F40" s="4">
        <v>0</v>
      </c>
      <c r="G40" s="4">
        <v>6427.35</v>
      </c>
      <c r="I40" s="4">
        <v>0</v>
      </c>
      <c r="J40" s="4">
        <v>0</v>
      </c>
      <c r="K40" s="4"/>
    </row>
    <row r="41" spans="1:14" x14ac:dyDescent="0.2">
      <c r="A41" s="1" t="s">
        <v>52</v>
      </c>
      <c r="B41" s="1" t="s">
        <v>11</v>
      </c>
      <c r="C41" s="1" t="s">
        <v>12</v>
      </c>
      <c r="D41" s="1">
        <v>1.4</v>
      </c>
      <c r="E41" s="1" t="s">
        <v>13</v>
      </c>
      <c r="F41" s="4">
        <v>1902547.5</v>
      </c>
      <c r="G41" s="4">
        <v>2800</v>
      </c>
      <c r="I41" s="4">
        <v>698246.57</v>
      </c>
      <c r="J41" s="4">
        <v>698246.57</v>
      </c>
      <c r="K41" s="4"/>
      <c r="M41" s="4"/>
    </row>
    <row r="42" spans="1:14" x14ac:dyDescent="0.2">
      <c r="A42" s="1" t="s">
        <v>53</v>
      </c>
      <c r="B42" s="1" t="s">
        <v>11</v>
      </c>
      <c r="C42" s="1" t="s">
        <v>12</v>
      </c>
      <c r="D42" s="1">
        <v>1.4</v>
      </c>
      <c r="E42" s="1" t="s">
        <v>13</v>
      </c>
      <c r="F42" s="4">
        <v>600000</v>
      </c>
      <c r="H42" s="4">
        <v>2533</v>
      </c>
      <c r="I42" s="4">
        <v>2406.1999999999998</v>
      </c>
      <c r="J42" s="4">
        <v>2406.1999999999998</v>
      </c>
      <c r="K42" s="4"/>
    </row>
    <row r="43" spans="1:14" x14ac:dyDescent="0.2">
      <c r="A43" s="1" t="s">
        <v>54</v>
      </c>
      <c r="B43" s="1" t="s">
        <v>11</v>
      </c>
      <c r="C43" s="1" t="s">
        <v>12</v>
      </c>
      <c r="D43" s="1">
        <v>1.4</v>
      </c>
      <c r="E43" s="1" t="s">
        <v>13</v>
      </c>
      <c r="F43" s="4">
        <v>392598</v>
      </c>
      <c r="H43" s="4">
        <f>215041.15-118871.15</f>
        <v>96170</v>
      </c>
      <c r="I43" s="4">
        <v>9759.81</v>
      </c>
      <c r="J43" s="4">
        <v>9759.81</v>
      </c>
      <c r="K43" s="4"/>
    </row>
    <row r="44" spans="1:14" x14ac:dyDescent="0.2">
      <c r="A44" s="1" t="s">
        <v>55</v>
      </c>
      <c r="B44" s="1" t="s">
        <v>11</v>
      </c>
      <c r="C44" s="1" t="s">
        <v>12</v>
      </c>
      <c r="D44" s="1">
        <v>1.4</v>
      </c>
      <c r="E44" s="1" t="s">
        <v>13</v>
      </c>
      <c r="F44" s="4">
        <v>7498.58</v>
      </c>
      <c r="G44" s="4">
        <v>0</v>
      </c>
      <c r="H44" s="4">
        <v>0</v>
      </c>
      <c r="I44" s="4">
        <v>0</v>
      </c>
      <c r="J44" s="4">
        <v>0</v>
      </c>
      <c r="K44" s="4"/>
    </row>
    <row r="45" spans="1:14" x14ac:dyDescent="0.2">
      <c r="A45" s="1" t="s">
        <v>56</v>
      </c>
      <c r="B45" s="1" t="s">
        <v>11</v>
      </c>
      <c r="C45" s="1" t="s">
        <v>12</v>
      </c>
      <c r="D45" s="1">
        <v>1.4</v>
      </c>
      <c r="E45" s="1" t="s">
        <v>13</v>
      </c>
      <c r="F45" s="4">
        <v>13376.970000000001</v>
      </c>
      <c r="G45" s="4">
        <v>66914.8</v>
      </c>
      <c r="I45" s="4">
        <v>23922</v>
      </c>
      <c r="J45" s="4">
        <v>23922</v>
      </c>
      <c r="K45" s="4"/>
      <c r="L45" s="4"/>
      <c r="N45" s="4"/>
    </row>
    <row r="46" spans="1:14" x14ac:dyDescent="0.2">
      <c r="A46" s="1" t="s">
        <v>57</v>
      </c>
      <c r="B46" s="1" t="s">
        <v>11</v>
      </c>
      <c r="C46" s="1" t="s">
        <v>12</v>
      </c>
      <c r="D46" s="1">
        <v>1.4</v>
      </c>
      <c r="E46" s="1" t="s">
        <v>13</v>
      </c>
      <c r="F46" s="4">
        <v>362386.3</v>
      </c>
      <c r="G46" s="4">
        <v>36787.229999999981</v>
      </c>
      <c r="I46" s="4">
        <v>114533.52999999998</v>
      </c>
      <c r="J46" s="4">
        <v>114533.52999999998</v>
      </c>
      <c r="K46" s="4"/>
    </row>
    <row r="47" spans="1:14" x14ac:dyDescent="0.2">
      <c r="A47" s="1" t="s">
        <v>58</v>
      </c>
      <c r="B47" s="1" t="s">
        <v>11</v>
      </c>
      <c r="C47" s="1" t="s">
        <v>59</v>
      </c>
      <c r="D47" s="1">
        <v>1.4</v>
      </c>
      <c r="E47" s="1" t="s">
        <v>13</v>
      </c>
      <c r="F47" s="4">
        <v>104540.18</v>
      </c>
      <c r="H47" s="4">
        <v>6197.2700000000041</v>
      </c>
      <c r="I47" s="4">
        <v>23764.57</v>
      </c>
      <c r="J47" s="4">
        <v>23764.57</v>
      </c>
      <c r="K47" s="4"/>
    </row>
    <row r="48" spans="1:14" x14ac:dyDescent="0.2">
      <c r="A48" s="1" t="s">
        <v>60</v>
      </c>
      <c r="B48" s="1" t="s">
        <v>11</v>
      </c>
      <c r="C48" s="1" t="s">
        <v>12</v>
      </c>
      <c r="D48" s="1">
        <v>1.4</v>
      </c>
      <c r="E48" s="1" t="s">
        <v>13</v>
      </c>
      <c r="F48" s="4">
        <v>15525.000000000004</v>
      </c>
      <c r="H48" s="4">
        <v>9058.6100000000042</v>
      </c>
      <c r="I48" s="4">
        <v>2006.01</v>
      </c>
      <c r="J48" s="4">
        <v>2006.01</v>
      </c>
      <c r="K48" s="4"/>
    </row>
    <row r="49" spans="1:11" x14ac:dyDescent="0.2">
      <c r="A49" s="1" t="s">
        <v>61</v>
      </c>
      <c r="B49" s="1" t="s">
        <v>11</v>
      </c>
      <c r="C49" s="1" t="s">
        <v>12</v>
      </c>
      <c r="D49" s="1">
        <v>1.4</v>
      </c>
      <c r="E49" s="1" t="s">
        <v>13</v>
      </c>
      <c r="F49" s="4">
        <v>50559.75</v>
      </c>
      <c r="G49" s="4">
        <v>87754.43</v>
      </c>
      <c r="I49" s="4">
        <v>82103.06</v>
      </c>
      <c r="J49" s="4">
        <v>82103.06</v>
      </c>
      <c r="K49" s="4"/>
    </row>
    <row r="50" spans="1:11" x14ac:dyDescent="0.2">
      <c r="A50" s="1" t="s">
        <v>121</v>
      </c>
      <c r="B50" s="1" t="s">
        <v>11</v>
      </c>
      <c r="C50" s="1" t="s">
        <v>12</v>
      </c>
      <c r="D50" s="1">
        <v>1.4</v>
      </c>
      <c r="E50" s="1" t="s">
        <v>13</v>
      </c>
      <c r="F50" s="4">
        <v>0</v>
      </c>
      <c r="G50" s="4">
        <v>12000</v>
      </c>
      <c r="I50" s="4">
        <v>0</v>
      </c>
      <c r="J50" s="4">
        <v>0</v>
      </c>
      <c r="K50" s="4"/>
    </row>
    <row r="51" spans="1:11" x14ac:dyDescent="0.2">
      <c r="A51" s="1" t="s">
        <v>62</v>
      </c>
      <c r="B51" s="1" t="s">
        <v>11</v>
      </c>
      <c r="C51" s="1" t="s">
        <v>12</v>
      </c>
      <c r="D51" s="1">
        <v>1.4</v>
      </c>
      <c r="E51" s="1" t="s">
        <v>13</v>
      </c>
      <c r="F51" s="4">
        <v>25875</v>
      </c>
      <c r="G51" s="4">
        <v>9150.3199999999924</v>
      </c>
      <c r="I51" s="4">
        <v>13941.46</v>
      </c>
      <c r="J51" s="4">
        <v>13941.46</v>
      </c>
      <c r="K51" s="4"/>
    </row>
    <row r="52" spans="1:11" x14ac:dyDescent="0.2">
      <c r="A52" s="1" t="s">
        <v>63</v>
      </c>
      <c r="B52" s="1" t="s">
        <v>11</v>
      </c>
      <c r="C52" s="1" t="s">
        <v>12</v>
      </c>
      <c r="D52" s="1">
        <v>1.4</v>
      </c>
      <c r="E52" s="1" t="s">
        <v>13</v>
      </c>
      <c r="F52" s="4">
        <v>62100</v>
      </c>
      <c r="H52" s="4">
        <v>5069.9999999999927</v>
      </c>
      <c r="I52" s="4">
        <v>815</v>
      </c>
      <c r="J52" s="4">
        <v>815</v>
      </c>
      <c r="K52" s="4"/>
    </row>
    <row r="53" spans="1:11" x14ac:dyDescent="0.2">
      <c r="A53" s="1" t="s">
        <v>64</v>
      </c>
      <c r="B53" s="1" t="s">
        <v>11</v>
      </c>
      <c r="C53" s="1" t="s">
        <v>12</v>
      </c>
      <c r="D53" s="1">
        <v>1.4</v>
      </c>
      <c r="E53" s="1" t="s">
        <v>13</v>
      </c>
      <c r="F53" s="4">
        <v>2700</v>
      </c>
      <c r="G53" s="4">
        <v>0</v>
      </c>
      <c r="H53" s="4">
        <v>0</v>
      </c>
      <c r="I53" s="4">
        <v>0</v>
      </c>
      <c r="J53" s="4">
        <v>0</v>
      </c>
      <c r="K53" s="4"/>
    </row>
    <row r="54" spans="1:11" x14ac:dyDescent="0.2">
      <c r="A54" s="1" t="s">
        <v>65</v>
      </c>
      <c r="B54" s="1" t="s">
        <v>11</v>
      </c>
      <c r="C54" s="1" t="s">
        <v>12</v>
      </c>
      <c r="D54" s="1">
        <v>1.4</v>
      </c>
      <c r="E54" s="1" t="s">
        <v>13</v>
      </c>
      <c r="F54" s="4">
        <v>1160071.6499999999</v>
      </c>
      <c r="G54" s="4">
        <v>1105.5900000000838</v>
      </c>
      <c r="I54" s="4">
        <v>573239</v>
      </c>
      <c r="J54" s="4">
        <v>573239</v>
      </c>
      <c r="K54" s="4"/>
    </row>
    <row r="55" spans="1:11" x14ac:dyDescent="0.2">
      <c r="A55" s="1" t="s">
        <v>66</v>
      </c>
      <c r="B55" s="1" t="s">
        <v>11</v>
      </c>
      <c r="C55" s="1" t="s">
        <v>12</v>
      </c>
      <c r="D55" s="1">
        <v>1.4</v>
      </c>
      <c r="E55" s="1" t="s">
        <v>13</v>
      </c>
      <c r="F55" s="4">
        <v>410000.00000000006</v>
      </c>
      <c r="G55" s="4">
        <v>14737.899999999907</v>
      </c>
      <c r="I55" s="4">
        <v>229295.6</v>
      </c>
      <c r="J55" s="4">
        <v>229295.6</v>
      </c>
      <c r="K55" s="4"/>
    </row>
    <row r="56" spans="1:11" x14ac:dyDescent="0.2">
      <c r="A56" s="1" t="s">
        <v>67</v>
      </c>
      <c r="B56" s="1" t="s">
        <v>11</v>
      </c>
      <c r="C56" s="1" t="s">
        <v>12</v>
      </c>
      <c r="D56" s="1">
        <v>1.4</v>
      </c>
      <c r="E56" s="1" t="s">
        <v>13</v>
      </c>
      <c r="F56" s="4">
        <v>18000</v>
      </c>
      <c r="H56" s="4">
        <v>3779.2200000000012</v>
      </c>
      <c r="I56" s="4">
        <v>2652</v>
      </c>
      <c r="J56" s="4">
        <v>2652</v>
      </c>
      <c r="K56" s="4"/>
    </row>
    <row r="57" spans="1:11" x14ac:dyDescent="0.2">
      <c r="A57" s="1" t="s">
        <v>68</v>
      </c>
      <c r="B57" s="1" t="s">
        <v>11</v>
      </c>
      <c r="C57" s="1" t="s">
        <v>12</v>
      </c>
      <c r="D57" s="1">
        <v>1.4</v>
      </c>
      <c r="E57" s="1" t="s">
        <v>13</v>
      </c>
      <c r="F57" s="4">
        <v>195000</v>
      </c>
      <c r="H57" s="4">
        <v>12230.01999999999</v>
      </c>
      <c r="I57" s="4">
        <v>87689.43</v>
      </c>
      <c r="J57" s="4">
        <v>87689.43</v>
      </c>
      <c r="K57" s="4"/>
    </row>
    <row r="58" spans="1:11" x14ac:dyDescent="0.2">
      <c r="A58" s="1" t="s">
        <v>69</v>
      </c>
      <c r="B58" s="1" t="s">
        <v>11</v>
      </c>
      <c r="C58" s="1" t="s">
        <v>12</v>
      </c>
      <c r="D58" s="1">
        <v>1.4</v>
      </c>
      <c r="E58" s="1" t="s">
        <v>13</v>
      </c>
      <c r="F58" s="4">
        <v>82799.999999999985</v>
      </c>
      <c r="G58" s="4">
        <v>24861.210000000006</v>
      </c>
      <c r="I58" s="4">
        <v>60247.920000000006</v>
      </c>
      <c r="J58" s="4">
        <v>60247.920000000006</v>
      </c>
      <c r="K58" s="4"/>
    </row>
    <row r="59" spans="1:11" x14ac:dyDescent="0.2">
      <c r="A59" s="1" t="s">
        <v>70</v>
      </c>
      <c r="B59" s="1" t="s">
        <v>11</v>
      </c>
      <c r="C59" s="1" t="s">
        <v>12</v>
      </c>
      <c r="D59" s="1">
        <v>1.4</v>
      </c>
      <c r="E59" s="1" t="s">
        <v>13</v>
      </c>
      <c r="F59" s="4">
        <v>350000.00000000006</v>
      </c>
      <c r="G59" s="4">
        <v>50076.989999999932</v>
      </c>
      <c r="I59" s="4">
        <v>241914.87</v>
      </c>
      <c r="J59" s="4">
        <v>241914.87</v>
      </c>
      <c r="K59" s="4"/>
    </row>
    <row r="60" spans="1:11" x14ac:dyDescent="0.2">
      <c r="A60" s="1" t="s">
        <v>71</v>
      </c>
      <c r="B60" s="1" t="s">
        <v>11</v>
      </c>
      <c r="C60" s="1" t="s">
        <v>12</v>
      </c>
      <c r="D60" s="1">
        <v>1.4</v>
      </c>
      <c r="E60" s="1" t="s">
        <v>13</v>
      </c>
      <c r="F60" s="4">
        <v>3105</v>
      </c>
      <c r="G60" s="4">
        <v>208.5</v>
      </c>
      <c r="I60" s="4">
        <v>1775.19</v>
      </c>
      <c r="J60" s="4">
        <v>1775.19</v>
      </c>
      <c r="K60" s="4"/>
    </row>
    <row r="61" spans="1:11" x14ac:dyDescent="0.2">
      <c r="A61" s="1" t="s">
        <v>72</v>
      </c>
      <c r="B61" s="1" t="s">
        <v>11</v>
      </c>
      <c r="C61" s="1" t="s">
        <v>12</v>
      </c>
      <c r="D61" s="1">
        <v>1.4</v>
      </c>
      <c r="E61" s="1" t="s">
        <v>13</v>
      </c>
      <c r="F61" s="4">
        <v>168116.00000000003</v>
      </c>
      <c r="G61" s="4">
        <v>10800.889999999985</v>
      </c>
      <c r="I61" s="4">
        <v>176521.74</v>
      </c>
      <c r="J61" s="4">
        <v>176521.74</v>
      </c>
      <c r="K61" s="4"/>
    </row>
    <row r="62" spans="1:11" x14ac:dyDescent="0.2">
      <c r="A62" s="1" t="s">
        <v>73</v>
      </c>
      <c r="B62" s="1" t="s">
        <v>11</v>
      </c>
      <c r="C62" s="1" t="s">
        <v>12</v>
      </c>
      <c r="D62" s="1">
        <v>1.4</v>
      </c>
      <c r="E62" s="1" t="s">
        <v>13</v>
      </c>
      <c r="F62" s="4">
        <v>77625</v>
      </c>
      <c r="G62" s="4">
        <v>19458.98000000001</v>
      </c>
      <c r="I62" s="4">
        <v>44097.66</v>
      </c>
      <c r="J62" s="4">
        <v>44097.66</v>
      </c>
      <c r="K62" s="4"/>
    </row>
    <row r="63" spans="1:11" x14ac:dyDescent="0.2">
      <c r="A63" s="1" t="s">
        <v>74</v>
      </c>
      <c r="B63" s="1" t="s">
        <v>11</v>
      </c>
      <c r="C63" s="1" t="s">
        <v>12</v>
      </c>
      <c r="D63" s="1">
        <v>1.4</v>
      </c>
      <c r="E63" s="1" t="s">
        <v>13</v>
      </c>
      <c r="F63" s="4">
        <v>0</v>
      </c>
      <c r="G63" s="4">
        <v>6502</v>
      </c>
      <c r="I63" s="4">
        <v>6438</v>
      </c>
      <c r="J63" s="4">
        <v>6438</v>
      </c>
      <c r="K63" s="4"/>
    </row>
    <row r="64" spans="1:11" x14ac:dyDescent="0.2">
      <c r="A64" s="1" t="s">
        <v>75</v>
      </c>
      <c r="B64" s="1" t="s">
        <v>11</v>
      </c>
      <c r="C64" s="1" t="s">
        <v>12</v>
      </c>
      <c r="D64" s="1">
        <v>1.4</v>
      </c>
      <c r="E64" s="1" t="s">
        <v>13</v>
      </c>
      <c r="F64" s="4">
        <v>30000</v>
      </c>
      <c r="G64" s="4">
        <v>11800</v>
      </c>
      <c r="I64" s="4">
        <v>34800</v>
      </c>
      <c r="J64" s="4">
        <v>34800</v>
      </c>
      <c r="K64" s="4"/>
    </row>
    <row r="65" spans="1:14" x14ac:dyDescent="0.2">
      <c r="A65" s="1" t="s">
        <v>76</v>
      </c>
      <c r="B65" s="1" t="s">
        <v>11</v>
      </c>
      <c r="C65" s="1" t="s">
        <v>12</v>
      </c>
      <c r="D65" s="1">
        <v>1.4</v>
      </c>
      <c r="E65" s="1" t="s">
        <v>13</v>
      </c>
      <c r="F65" s="4">
        <v>564475</v>
      </c>
      <c r="G65" s="4">
        <v>21782.800000000047</v>
      </c>
      <c r="I65" s="4">
        <v>215007.93999999997</v>
      </c>
      <c r="J65" s="4">
        <v>215007.93999999997</v>
      </c>
      <c r="K65" s="4"/>
    </row>
    <row r="66" spans="1:14" x14ac:dyDescent="0.2">
      <c r="A66" s="1" t="s">
        <v>77</v>
      </c>
      <c r="B66" s="1" t="s">
        <v>11</v>
      </c>
      <c r="C66" s="1" t="s">
        <v>12</v>
      </c>
      <c r="D66" s="1">
        <v>1.4</v>
      </c>
      <c r="E66" s="1" t="s">
        <v>13</v>
      </c>
      <c r="F66" s="4">
        <v>0</v>
      </c>
      <c r="G66" s="4">
        <v>298516.70999999996</v>
      </c>
      <c r="I66" s="4">
        <v>293511.51</v>
      </c>
      <c r="J66" s="4">
        <f>293511.51-181716.8</f>
        <v>111794.71000000002</v>
      </c>
      <c r="K66" s="4"/>
    </row>
    <row r="67" spans="1:14" x14ac:dyDescent="0.2">
      <c r="A67" s="1" t="s">
        <v>78</v>
      </c>
      <c r="B67" s="1" t="s">
        <v>11</v>
      </c>
      <c r="C67" s="1" t="s">
        <v>12</v>
      </c>
      <c r="D67" s="1">
        <v>1.4</v>
      </c>
      <c r="E67" s="1" t="s">
        <v>13</v>
      </c>
      <c r="F67" s="4">
        <v>100000</v>
      </c>
      <c r="G67" s="4">
        <f>72494.84-7700</f>
        <v>64794.84</v>
      </c>
      <c r="I67" s="4">
        <v>32298</v>
      </c>
      <c r="J67" s="4">
        <v>32298</v>
      </c>
      <c r="K67" s="4"/>
    </row>
    <row r="68" spans="1:14" x14ac:dyDescent="0.2">
      <c r="A68" s="1" t="s">
        <v>79</v>
      </c>
      <c r="B68" s="1" t="s">
        <v>11</v>
      </c>
      <c r="C68" s="1" t="s">
        <v>12</v>
      </c>
      <c r="D68" s="1">
        <v>1.4</v>
      </c>
      <c r="E68" s="1" t="s">
        <v>13</v>
      </c>
      <c r="F68" s="4">
        <v>300000</v>
      </c>
      <c r="G68" s="4">
        <v>95627.060000000114</v>
      </c>
      <c r="I68" s="4">
        <v>244810.33000000002</v>
      </c>
      <c r="J68" s="4">
        <v>244810.33000000002</v>
      </c>
      <c r="K68" s="4"/>
    </row>
    <row r="69" spans="1:14" x14ac:dyDescent="0.2">
      <c r="A69" s="1" t="s">
        <v>80</v>
      </c>
      <c r="B69" s="1" t="s">
        <v>11</v>
      </c>
      <c r="C69" s="1" t="s">
        <v>12</v>
      </c>
      <c r="D69" s="1">
        <v>1.4</v>
      </c>
      <c r="E69" s="1" t="s">
        <v>13</v>
      </c>
      <c r="F69" s="4">
        <v>10000000.000000004</v>
      </c>
      <c r="G69" s="4">
        <v>1129213.2799999975</v>
      </c>
      <c r="I69" s="4">
        <v>5281735.1999999993</v>
      </c>
      <c r="J69" s="4">
        <v>5281735.1999999993</v>
      </c>
      <c r="K69" s="4"/>
    </row>
    <row r="70" spans="1:14" x14ac:dyDescent="0.2">
      <c r="A70" s="1" t="s">
        <v>81</v>
      </c>
      <c r="B70" s="1" t="s">
        <v>11</v>
      </c>
      <c r="C70" s="1" t="s">
        <v>12</v>
      </c>
      <c r="D70" s="1">
        <v>1.4</v>
      </c>
      <c r="E70" s="1" t="s">
        <v>13</v>
      </c>
      <c r="G70" s="4">
        <v>759608</v>
      </c>
      <c r="I70" s="4">
        <v>334744</v>
      </c>
      <c r="J70" s="4">
        <f>334744</f>
        <v>334744</v>
      </c>
      <c r="K70" s="4"/>
      <c r="L70" s="4"/>
      <c r="M70" s="4"/>
      <c r="N70" s="4"/>
    </row>
    <row r="71" spans="1:14" x14ac:dyDescent="0.2">
      <c r="A71" s="1" t="s">
        <v>82</v>
      </c>
      <c r="B71" s="1" t="s">
        <v>11</v>
      </c>
      <c r="C71" s="1" t="s">
        <v>12</v>
      </c>
      <c r="D71" s="1">
        <v>1.4</v>
      </c>
      <c r="E71" s="1" t="s">
        <v>13</v>
      </c>
      <c r="F71" s="4">
        <v>20700</v>
      </c>
      <c r="H71" s="4">
        <v>990.73999999999978</v>
      </c>
      <c r="I71" s="4">
        <v>2402.9399999999996</v>
      </c>
      <c r="J71" s="4">
        <v>2402.9399999999996</v>
      </c>
      <c r="K71" s="4"/>
    </row>
    <row r="72" spans="1:14" x14ac:dyDescent="0.2">
      <c r="A72" s="1" t="s">
        <v>83</v>
      </c>
      <c r="B72" s="1" t="s">
        <v>11</v>
      </c>
      <c r="C72" s="1" t="s">
        <v>12</v>
      </c>
      <c r="D72" s="1">
        <v>1.4</v>
      </c>
      <c r="E72" s="1" t="s">
        <v>13</v>
      </c>
      <c r="F72" s="4">
        <v>569250</v>
      </c>
      <c r="G72" s="4">
        <v>44163.160000000033</v>
      </c>
      <c r="I72" s="4">
        <v>63726.600000000006</v>
      </c>
      <c r="J72" s="4">
        <v>63726.600000000006</v>
      </c>
      <c r="K72" s="4"/>
    </row>
    <row r="73" spans="1:14" x14ac:dyDescent="0.2">
      <c r="A73" s="1" t="s">
        <v>84</v>
      </c>
      <c r="B73" s="1" t="s">
        <v>11</v>
      </c>
      <c r="C73" s="1" t="s">
        <v>12</v>
      </c>
      <c r="D73" s="1">
        <v>1.4</v>
      </c>
      <c r="E73" s="1" t="s">
        <v>13</v>
      </c>
      <c r="F73" s="4">
        <v>5175</v>
      </c>
      <c r="H73" s="4">
        <v>400</v>
      </c>
      <c r="I73" s="4">
        <v>1577.6</v>
      </c>
      <c r="J73" s="4">
        <v>1577.6</v>
      </c>
      <c r="K73" s="4"/>
    </row>
    <row r="74" spans="1:14" x14ac:dyDescent="0.2">
      <c r="A74" s="1" t="s">
        <v>85</v>
      </c>
      <c r="B74" s="1" t="s">
        <v>11</v>
      </c>
      <c r="C74" s="1" t="s">
        <v>12</v>
      </c>
      <c r="D74" s="1">
        <v>1.4</v>
      </c>
      <c r="E74" s="1" t="s">
        <v>13</v>
      </c>
      <c r="F74" s="4">
        <v>82799.999999999985</v>
      </c>
      <c r="G74" s="4">
        <v>7340.7900000000227</v>
      </c>
      <c r="I74" s="4">
        <v>35485.14</v>
      </c>
      <c r="J74" s="4">
        <v>35485.14</v>
      </c>
      <c r="K74" s="4"/>
      <c r="L74" s="4"/>
      <c r="N74" s="4"/>
    </row>
    <row r="75" spans="1:14" x14ac:dyDescent="0.2">
      <c r="A75" s="1" t="s">
        <v>86</v>
      </c>
      <c r="B75" s="1" t="s">
        <v>11</v>
      </c>
      <c r="C75" s="1" t="s">
        <v>12</v>
      </c>
      <c r="D75" s="1">
        <v>1.4</v>
      </c>
      <c r="E75" s="1" t="s">
        <v>13</v>
      </c>
      <c r="F75" s="4">
        <v>179450</v>
      </c>
      <c r="G75" s="4">
        <v>10277.660000000003</v>
      </c>
      <c r="I75" s="4">
        <v>92526.260000000009</v>
      </c>
      <c r="J75" s="4">
        <v>92526.260000000009</v>
      </c>
      <c r="K75" s="4"/>
    </row>
    <row r="76" spans="1:14" x14ac:dyDescent="0.2">
      <c r="A76" s="1" t="s">
        <v>87</v>
      </c>
      <c r="B76" s="1" t="s">
        <v>11</v>
      </c>
      <c r="C76" s="1" t="s">
        <v>12</v>
      </c>
      <c r="D76" s="1">
        <v>1.4</v>
      </c>
      <c r="E76" s="1" t="s">
        <v>13</v>
      </c>
      <c r="F76" s="4">
        <v>50925</v>
      </c>
      <c r="G76" s="4">
        <v>23601.200000000012</v>
      </c>
      <c r="I76" s="4">
        <v>44984.899999999994</v>
      </c>
      <c r="J76" s="4">
        <v>44984.899999999994</v>
      </c>
      <c r="K76" s="4"/>
    </row>
    <row r="77" spans="1:14" x14ac:dyDescent="0.2">
      <c r="A77" s="1" t="s">
        <v>88</v>
      </c>
      <c r="B77" s="1" t="s">
        <v>11</v>
      </c>
      <c r="C77" s="1" t="s">
        <v>12</v>
      </c>
      <c r="D77" s="1">
        <v>1.4</v>
      </c>
      <c r="E77" s="1" t="s">
        <v>13</v>
      </c>
      <c r="F77" s="4">
        <v>20700</v>
      </c>
      <c r="G77" s="4">
        <v>7292.41</v>
      </c>
      <c r="I77" s="4">
        <v>13010</v>
      </c>
      <c r="J77" s="4">
        <v>13010</v>
      </c>
      <c r="K77" s="4"/>
    </row>
    <row r="78" spans="1:14" x14ac:dyDescent="0.2">
      <c r="A78" s="1" t="s">
        <v>89</v>
      </c>
      <c r="B78" s="1" t="s">
        <v>11</v>
      </c>
      <c r="C78" s="1" t="s">
        <v>12</v>
      </c>
      <c r="D78" s="1">
        <v>1.4</v>
      </c>
      <c r="E78" s="1" t="s">
        <v>13</v>
      </c>
      <c r="F78" s="4">
        <v>400000</v>
      </c>
      <c r="H78" s="4">
        <v>69962.760000000009</v>
      </c>
      <c r="I78" s="4">
        <v>57956.5</v>
      </c>
      <c r="J78" s="4">
        <v>57956.5</v>
      </c>
      <c r="K78" s="4"/>
    </row>
    <row r="79" spans="1:14" x14ac:dyDescent="0.2">
      <c r="A79" s="1" t="s">
        <v>90</v>
      </c>
      <c r="B79" s="1" t="s">
        <v>11</v>
      </c>
      <c r="C79" s="1" t="s">
        <v>12</v>
      </c>
      <c r="D79" s="1">
        <v>1.4</v>
      </c>
      <c r="E79" s="1" t="s">
        <v>13</v>
      </c>
      <c r="F79" s="4">
        <v>999999.99999999977</v>
      </c>
      <c r="H79" s="4">
        <v>20604.039999999688</v>
      </c>
      <c r="I79" s="4">
        <v>695823.15</v>
      </c>
      <c r="J79" s="4">
        <v>695823.15</v>
      </c>
      <c r="K79" s="4"/>
    </row>
    <row r="80" spans="1:14" x14ac:dyDescent="0.2">
      <c r="A80" s="1" t="s">
        <v>91</v>
      </c>
      <c r="B80" s="1" t="s">
        <v>11</v>
      </c>
      <c r="C80" s="1" t="s">
        <v>12</v>
      </c>
      <c r="D80" s="1">
        <v>1.4</v>
      </c>
      <c r="E80" s="1" t="s">
        <v>13</v>
      </c>
      <c r="F80" s="4">
        <v>100000</v>
      </c>
      <c r="G80" s="4">
        <f>73441.44-39219.82</f>
        <v>34221.620000000003</v>
      </c>
      <c r="I80" s="4">
        <v>127459.02999999998</v>
      </c>
      <c r="J80" s="4">
        <v>127459.02999999998</v>
      </c>
      <c r="K80" s="4"/>
    </row>
    <row r="81" spans="1:14" x14ac:dyDescent="0.2">
      <c r="A81" s="1" t="s">
        <v>92</v>
      </c>
      <c r="B81" s="1" t="s">
        <v>11</v>
      </c>
      <c r="C81" s="1" t="s">
        <v>12</v>
      </c>
      <c r="D81" s="1">
        <v>1.4</v>
      </c>
      <c r="E81" s="1" t="s">
        <v>13</v>
      </c>
      <c r="F81" s="4">
        <v>4800000</v>
      </c>
      <c r="G81" s="4">
        <v>0</v>
      </c>
      <c r="I81" s="4">
        <v>2415940.12</v>
      </c>
      <c r="J81" s="4">
        <v>2415940.12</v>
      </c>
      <c r="K81" s="4"/>
    </row>
    <row r="82" spans="1:14" x14ac:dyDescent="0.2">
      <c r="A82" s="1" t="s">
        <v>93</v>
      </c>
      <c r="B82" s="1" t="s">
        <v>11</v>
      </c>
      <c r="C82" s="1" t="s">
        <v>12</v>
      </c>
      <c r="D82" s="1">
        <v>1.4</v>
      </c>
      <c r="E82" s="1" t="s">
        <v>13</v>
      </c>
      <c r="F82" s="4">
        <v>220000</v>
      </c>
      <c r="H82" s="4">
        <v>18477.609999999986</v>
      </c>
      <c r="I82" s="4">
        <v>103356</v>
      </c>
      <c r="J82" s="4">
        <v>103356</v>
      </c>
      <c r="K82" s="4"/>
      <c r="L82" s="4"/>
      <c r="N82" s="4"/>
    </row>
    <row r="83" spans="1:14" x14ac:dyDescent="0.2">
      <c r="A83" s="1" t="s">
        <v>94</v>
      </c>
      <c r="B83" s="1" t="s">
        <v>11</v>
      </c>
      <c r="C83" s="1" t="s">
        <v>12</v>
      </c>
      <c r="D83" s="1">
        <v>1.4</v>
      </c>
      <c r="E83" s="1" t="s">
        <v>13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/>
    </row>
    <row r="84" spans="1:14" x14ac:dyDescent="0.2">
      <c r="A84" s="1" t="s">
        <v>95</v>
      </c>
      <c r="B84" s="1" t="s">
        <v>11</v>
      </c>
      <c r="C84" s="1" t="s">
        <v>12</v>
      </c>
      <c r="D84" s="1">
        <v>1.4</v>
      </c>
      <c r="E84" s="1" t="s">
        <v>13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/>
    </row>
    <row r="85" spans="1:14" x14ac:dyDescent="0.2">
      <c r="A85" s="1" t="s">
        <v>96</v>
      </c>
      <c r="B85" s="1" t="s">
        <v>11</v>
      </c>
      <c r="C85" s="1" t="s">
        <v>12</v>
      </c>
      <c r="D85" s="1">
        <v>1.4</v>
      </c>
      <c r="E85" s="1" t="s">
        <v>13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/>
    </row>
    <row r="86" spans="1:14" x14ac:dyDescent="0.2">
      <c r="A86" s="1" t="s">
        <v>97</v>
      </c>
      <c r="B86" s="1" t="s">
        <v>11</v>
      </c>
      <c r="C86" s="1" t="s">
        <v>12</v>
      </c>
      <c r="D86" s="1">
        <v>1.4</v>
      </c>
      <c r="E86" s="1" t="s">
        <v>13</v>
      </c>
      <c r="F86" s="4">
        <v>31050</v>
      </c>
      <c r="H86" s="4">
        <v>10012.5</v>
      </c>
      <c r="I86" s="4">
        <v>16063</v>
      </c>
      <c r="J86" s="4">
        <v>16063</v>
      </c>
      <c r="K86" s="4"/>
    </row>
    <row r="87" spans="1:14" x14ac:dyDescent="0.2">
      <c r="A87" s="1" t="s">
        <v>98</v>
      </c>
      <c r="B87" s="1" t="s">
        <v>11</v>
      </c>
      <c r="C87" s="1" t="s">
        <v>12</v>
      </c>
      <c r="D87" s="1">
        <v>1.4</v>
      </c>
      <c r="E87" s="1" t="s">
        <v>13</v>
      </c>
      <c r="F87" s="4">
        <v>20700</v>
      </c>
      <c r="H87" s="4">
        <v>20000</v>
      </c>
      <c r="I87" s="4">
        <v>0</v>
      </c>
      <c r="J87" s="4">
        <v>0</v>
      </c>
      <c r="K87" s="4"/>
    </row>
    <row r="88" spans="1:14" x14ac:dyDescent="0.2">
      <c r="A88" s="1" t="s">
        <v>99</v>
      </c>
      <c r="B88" s="1" t="s">
        <v>11</v>
      </c>
      <c r="C88" s="1" t="s">
        <v>12</v>
      </c>
      <c r="D88" s="1">
        <v>1.4</v>
      </c>
      <c r="E88" s="1" t="s">
        <v>13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/>
    </row>
    <row r="89" spans="1:14" x14ac:dyDescent="0.2">
      <c r="A89" s="1" t="s">
        <v>100</v>
      </c>
      <c r="B89" s="1" t="s">
        <v>11</v>
      </c>
      <c r="C89" s="1" t="s">
        <v>12</v>
      </c>
      <c r="D89" s="1">
        <v>1.4</v>
      </c>
      <c r="E89" s="1" t="s">
        <v>13</v>
      </c>
      <c r="F89" s="4">
        <v>361913.45</v>
      </c>
      <c r="G89" s="4">
        <v>26705.520000000019</v>
      </c>
      <c r="I89" s="4">
        <v>219726.19</v>
      </c>
      <c r="J89" s="4">
        <v>219726.19</v>
      </c>
      <c r="K89" s="4"/>
    </row>
    <row r="90" spans="1:14" x14ac:dyDescent="0.2">
      <c r="A90" s="1" t="s">
        <v>101</v>
      </c>
      <c r="B90" s="1" t="s">
        <v>11</v>
      </c>
      <c r="C90" s="1" t="s">
        <v>12</v>
      </c>
      <c r="D90" s="1">
        <v>1.4</v>
      </c>
      <c r="E90" s="1" t="s">
        <v>13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/>
    </row>
    <row r="91" spans="1:14" x14ac:dyDescent="0.2">
      <c r="A91" s="1" t="s">
        <v>102</v>
      </c>
      <c r="B91" s="1" t="s">
        <v>11</v>
      </c>
      <c r="C91" s="1" t="s">
        <v>12</v>
      </c>
      <c r="D91" s="1">
        <v>1.4</v>
      </c>
      <c r="E91" s="1" t="s">
        <v>13</v>
      </c>
      <c r="F91" s="4">
        <v>6210</v>
      </c>
      <c r="H91" s="4">
        <v>624.34999999999945</v>
      </c>
      <c r="I91" s="4">
        <v>1100</v>
      </c>
      <c r="J91" s="4">
        <v>1100</v>
      </c>
      <c r="K91" s="4"/>
    </row>
    <row r="92" spans="1:14" x14ac:dyDescent="0.2">
      <c r="A92" s="1" t="s">
        <v>103</v>
      </c>
      <c r="B92" s="1" t="s">
        <v>11</v>
      </c>
      <c r="C92" s="1" t="s">
        <v>12</v>
      </c>
      <c r="D92" s="1">
        <v>1.4</v>
      </c>
      <c r="E92" s="1" t="s">
        <v>13</v>
      </c>
      <c r="F92" s="4">
        <v>500000</v>
      </c>
      <c r="G92" s="4">
        <f>888784.88-47022.27</f>
        <v>841762.61</v>
      </c>
      <c r="I92" s="4">
        <v>1299938.81</v>
      </c>
      <c r="J92" s="4">
        <f>1299938.81-155103.2</f>
        <v>1144835.6100000001</v>
      </c>
      <c r="K92" s="4"/>
      <c r="L92" s="4"/>
      <c r="N92" s="4"/>
    </row>
    <row r="93" spans="1:14" x14ac:dyDescent="0.2">
      <c r="A93" s="1" t="s">
        <v>104</v>
      </c>
      <c r="B93" s="1" t="s">
        <v>11</v>
      </c>
      <c r="C93" s="1" t="s">
        <v>12</v>
      </c>
      <c r="D93" s="1">
        <v>1.4</v>
      </c>
      <c r="E93" s="1" t="s">
        <v>13</v>
      </c>
      <c r="F93" s="4">
        <v>195000</v>
      </c>
      <c r="G93" s="4">
        <v>37977.729999999981</v>
      </c>
      <c r="I93" s="4">
        <v>136309.5</v>
      </c>
      <c r="J93" s="4">
        <v>136309.5</v>
      </c>
      <c r="K93" s="4"/>
    </row>
    <row r="94" spans="1:14" x14ac:dyDescent="0.2">
      <c r="A94" s="1" t="s">
        <v>105</v>
      </c>
      <c r="B94" s="1" t="s">
        <v>11</v>
      </c>
      <c r="C94" s="1" t="s">
        <v>12</v>
      </c>
      <c r="D94" s="1">
        <v>1.4</v>
      </c>
      <c r="E94" s="1" t="s">
        <v>13</v>
      </c>
      <c r="F94" s="4">
        <v>112129.99999999999</v>
      </c>
      <c r="H94" s="4">
        <v>3288.6599999999744</v>
      </c>
      <c r="I94" s="4">
        <v>43172.880000000005</v>
      </c>
      <c r="J94" s="4">
        <v>43172.880000000005</v>
      </c>
      <c r="K94" s="4"/>
    </row>
    <row r="95" spans="1:14" x14ac:dyDescent="0.2">
      <c r="A95" s="1" t="s">
        <v>106</v>
      </c>
      <c r="B95" s="1" t="s">
        <v>11</v>
      </c>
      <c r="C95" s="1" t="s">
        <v>12</v>
      </c>
      <c r="D95" s="1">
        <v>1.4</v>
      </c>
      <c r="E95" s="1" t="s">
        <v>13</v>
      </c>
      <c r="F95" s="4">
        <v>76567.509999999995</v>
      </c>
      <c r="H95" s="4">
        <v>68900.259999999995</v>
      </c>
      <c r="I95" s="4">
        <v>3748.94</v>
      </c>
      <c r="J95" s="4">
        <v>3748.94</v>
      </c>
      <c r="K95" s="4"/>
    </row>
    <row r="96" spans="1:14" x14ac:dyDescent="0.2">
      <c r="A96" s="1" t="s">
        <v>107</v>
      </c>
      <c r="B96" s="1" t="s">
        <v>11</v>
      </c>
      <c r="C96" s="1" t="s">
        <v>12</v>
      </c>
      <c r="D96" s="1">
        <v>1.4</v>
      </c>
      <c r="E96" s="1" t="s">
        <v>13</v>
      </c>
      <c r="F96" s="4">
        <v>3090224.83</v>
      </c>
      <c r="H96" s="4">
        <f>482349.67+162977.73</f>
        <v>645327.4</v>
      </c>
      <c r="I96" s="4">
        <v>1413405.15</v>
      </c>
      <c r="J96" s="4">
        <v>1413405.15</v>
      </c>
      <c r="K96" s="4"/>
    </row>
    <row r="97" spans="1:14" x14ac:dyDescent="0.2">
      <c r="A97" s="1" t="s">
        <v>118</v>
      </c>
      <c r="B97" s="1" t="s">
        <v>11</v>
      </c>
      <c r="C97" s="1" t="s">
        <v>12</v>
      </c>
      <c r="D97" s="1">
        <v>1.4</v>
      </c>
      <c r="E97" s="1" t="s">
        <v>13</v>
      </c>
      <c r="F97" s="4">
        <v>0</v>
      </c>
      <c r="G97" s="4">
        <v>0</v>
      </c>
      <c r="H97" s="4">
        <v>0</v>
      </c>
      <c r="K97" s="4"/>
      <c r="L97" s="4"/>
      <c r="N97" s="4"/>
    </row>
    <row r="98" spans="1:14" x14ac:dyDescent="0.2">
      <c r="A98" s="1" t="s">
        <v>108</v>
      </c>
      <c r="B98" s="1" t="s">
        <v>11</v>
      </c>
      <c r="C98" s="1" t="s">
        <v>12</v>
      </c>
      <c r="D98" s="1">
        <v>1.4</v>
      </c>
      <c r="E98" s="1" t="s">
        <v>13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/>
    </row>
    <row r="99" spans="1:14" x14ac:dyDescent="0.2">
      <c r="A99" s="1" t="s">
        <v>109</v>
      </c>
      <c r="B99" s="1" t="s">
        <v>11</v>
      </c>
      <c r="C99" s="1" t="s">
        <v>12</v>
      </c>
      <c r="D99" s="1">
        <v>1.4</v>
      </c>
      <c r="E99" s="1" t="s">
        <v>13</v>
      </c>
      <c r="F99" s="4">
        <v>10251462.76</v>
      </c>
      <c r="G99" s="4">
        <f>1022217.14+435856.03</f>
        <v>1458073.17</v>
      </c>
      <c r="I99" s="4">
        <v>4053144.11</v>
      </c>
      <c r="J99" s="4">
        <v>4053144.11</v>
      </c>
      <c r="K99" s="4"/>
    </row>
    <row r="100" spans="1:14" x14ac:dyDescent="0.2">
      <c r="A100" s="1" t="s">
        <v>110</v>
      </c>
      <c r="B100" s="1" t="s">
        <v>11</v>
      </c>
      <c r="C100" s="1" t="s">
        <v>12</v>
      </c>
      <c r="D100" s="1">
        <v>1.4</v>
      </c>
      <c r="E100" s="1" t="s">
        <v>13</v>
      </c>
      <c r="F100" s="4">
        <v>1241999.9999999998</v>
      </c>
      <c r="H100" s="4">
        <v>864756.82999999984</v>
      </c>
      <c r="I100" s="4">
        <v>0</v>
      </c>
      <c r="J100" s="4">
        <v>0</v>
      </c>
      <c r="K100" s="4"/>
      <c r="L100" s="4"/>
      <c r="N100" s="4"/>
    </row>
    <row r="101" spans="1:14" x14ac:dyDescent="0.2">
      <c r="A101" s="1" t="s">
        <v>119</v>
      </c>
      <c r="B101" s="1" t="s">
        <v>11</v>
      </c>
      <c r="C101" s="1" t="s">
        <v>12</v>
      </c>
      <c r="D101" s="1">
        <v>1.4</v>
      </c>
      <c r="E101" s="1" t="s">
        <v>13</v>
      </c>
      <c r="G101" s="4">
        <f>435856.03-6955.23</f>
        <v>428900.80000000005</v>
      </c>
      <c r="I101" s="4">
        <v>422000</v>
      </c>
      <c r="J101" s="4">
        <v>422000</v>
      </c>
      <c r="K101" s="4"/>
      <c r="N101" s="4"/>
    </row>
    <row r="102" spans="1:14" x14ac:dyDescent="0.2">
      <c r="A102" s="1" t="s">
        <v>111</v>
      </c>
      <c r="B102" s="1" t="s">
        <v>11</v>
      </c>
      <c r="C102" s="1" t="s">
        <v>12</v>
      </c>
      <c r="D102" s="1">
        <v>1.4</v>
      </c>
      <c r="E102" s="1" t="s">
        <v>13</v>
      </c>
      <c r="F102" s="4">
        <v>100000</v>
      </c>
      <c r="H102" s="4">
        <v>9825.820000000007</v>
      </c>
      <c r="I102" s="4">
        <v>0</v>
      </c>
      <c r="J102" s="4">
        <v>0</v>
      </c>
      <c r="K102" s="4"/>
    </row>
    <row r="103" spans="1:14" x14ac:dyDescent="0.2">
      <c r="A103" s="1" t="s">
        <v>112</v>
      </c>
      <c r="B103" s="1" t="s">
        <v>11</v>
      </c>
      <c r="C103" s="1" t="s">
        <v>12</v>
      </c>
      <c r="D103" s="1">
        <v>1.4</v>
      </c>
      <c r="E103" s="1" t="s">
        <v>13</v>
      </c>
      <c r="F103" s="4">
        <v>0</v>
      </c>
      <c r="G103" s="4">
        <v>45700</v>
      </c>
      <c r="I103" s="4">
        <v>30860.639999999999</v>
      </c>
      <c r="J103" s="4">
        <v>30860.639999999999</v>
      </c>
      <c r="K103" s="4"/>
    </row>
    <row r="104" spans="1:14" x14ac:dyDescent="0.2">
      <c r="A104" s="1" t="s">
        <v>113</v>
      </c>
      <c r="B104" s="1" t="s">
        <v>11</v>
      </c>
      <c r="C104" s="1" t="s">
        <v>12</v>
      </c>
      <c r="D104" s="1">
        <v>1.4</v>
      </c>
      <c r="E104" s="1" t="s">
        <v>13</v>
      </c>
      <c r="F104" s="4">
        <v>100000</v>
      </c>
      <c r="G104" s="4">
        <v>673569.13</v>
      </c>
      <c r="I104" s="4">
        <v>74327.360000000001</v>
      </c>
      <c r="J104" s="4">
        <v>74327.360000000001</v>
      </c>
      <c r="K104" s="4"/>
    </row>
    <row r="105" spans="1:14" x14ac:dyDescent="0.2">
      <c r="A105" s="1" t="s">
        <v>114</v>
      </c>
      <c r="B105" s="1" t="s">
        <v>11</v>
      </c>
      <c r="C105" s="1" t="s">
        <v>12</v>
      </c>
      <c r="D105" s="1">
        <v>1.4</v>
      </c>
      <c r="E105" s="1" t="s">
        <v>13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/>
    </row>
    <row r="106" spans="1:14" x14ac:dyDescent="0.2">
      <c r="A106" s="1" t="s">
        <v>115</v>
      </c>
      <c r="B106" s="1" t="s">
        <v>11</v>
      </c>
      <c r="C106" s="1" t="s">
        <v>12</v>
      </c>
      <c r="D106" s="1">
        <v>1.4</v>
      </c>
      <c r="E106" s="1" t="s">
        <v>13</v>
      </c>
      <c r="F106" s="4">
        <v>0</v>
      </c>
      <c r="G106" s="4">
        <f>2485285.4-26030.4</f>
        <v>2459255</v>
      </c>
      <c r="I106" s="4">
        <f>2510530.4-26030.4</f>
        <v>2484500</v>
      </c>
      <c r="J106" s="4">
        <f>2005630.4-26030.4</f>
        <v>1979600</v>
      </c>
      <c r="K106" s="4"/>
    </row>
    <row r="107" spans="1:14" x14ac:dyDescent="0.2">
      <c r="A107" s="1" t="s">
        <v>116</v>
      </c>
      <c r="B107" s="1" t="s">
        <v>11</v>
      </c>
      <c r="C107" s="1" t="s">
        <v>12</v>
      </c>
      <c r="D107" s="1">
        <v>1.4</v>
      </c>
      <c r="E107" s="1" t="s">
        <v>13</v>
      </c>
      <c r="F107" s="4">
        <v>0</v>
      </c>
      <c r="G107" s="4">
        <v>26030.400000000001</v>
      </c>
      <c r="I107" s="4">
        <v>26030.400000000001</v>
      </c>
      <c r="J107" s="4">
        <v>26030.400000000001</v>
      </c>
      <c r="K107" s="4"/>
    </row>
    <row r="108" spans="1:14" x14ac:dyDescent="0.2">
      <c r="A108" s="1" t="s">
        <v>122</v>
      </c>
      <c r="B108" s="1" t="s">
        <v>11</v>
      </c>
      <c r="C108" s="1" t="s">
        <v>12</v>
      </c>
      <c r="D108" s="1">
        <v>1.4</v>
      </c>
      <c r="E108" s="1" t="s">
        <v>13</v>
      </c>
      <c r="F108" s="4">
        <v>0</v>
      </c>
      <c r="G108" s="4">
        <v>23825.82</v>
      </c>
      <c r="I108" s="4">
        <v>0</v>
      </c>
      <c r="J108" s="4">
        <v>0</v>
      </c>
      <c r="K108" s="4"/>
    </row>
    <row r="109" spans="1:14" x14ac:dyDescent="0.2">
      <c r="A109" s="1" t="s">
        <v>123</v>
      </c>
      <c r="B109" s="1" t="s">
        <v>11</v>
      </c>
      <c r="C109" s="1" t="s">
        <v>12</v>
      </c>
      <c r="D109" s="1">
        <v>1.4</v>
      </c>
      <c r="E109" s="1" t="s">
        <v>13</v>
      </c>
      <c r="F109" s="4">
        <v>0</v>
      </c>
      <c r="G109" s="4">
        <v>19200</v>
      </c>
      <c r="I109" s="4">
        <v>19200</v>
      </c>
      <c r="J109" s="4">
        <v>19200</v>
      </c>
      <c r="K109" s="4"/>
    </row>
    <row r="110" spans="1:14" x14ac:dyDescent="0.2">
      <c r="A110" s="1" t="s">
        <v>117</v>
      </c>
      <c r="B110" s="1" t="s">
        <v>11</v>
      </c>
      <c r="C110" s="1" t="s">
        <v>12</v>
      </c>
      <c r="D110" s="1">
        <v>1.4</v>
      </c>
      <c r="E110" s="1" t="s">
        <v>13</v>
      </c>
      <c r="F110" s="4">
        <v>0</v>
      </c>
      <c r="G110" s="4">
        <v>15000</v>
      </c>
      <c r="I110" s="4">
        <v>10500</v>
      </c>
      <c r="J110" s="4">
        <v>10500</v>
      </c>
      <c r="K110" s="4"/>
    </row>
    <row r="111" spans="1:14" x14ac:dyDescent="0.2">
      <c r="A111" s="1" t="s">
        <v>124</v>
      </c>
      <c r="B111" s="1" t="s">
        <v>11</v>
      </c>
      <c r="C111" s="1" t="s">
        <v>12</v>
      </c>
      <c r="D111" s="1">
        <v>1.4</v>
      </c>
      <c r="E111" s="1" t="s">
        <v>13</v>
      </c>
      <c r="F111" s="4">
        <v>0</v>
      </c>
      <c r="G111" s="4">
        <v>15000</v>
      </c>
      <c r="I111" s="4">
        <v>11079.28</v>
      </c>
      <c r="J111" s="4">
        <v>11079.28</v>
      </c>
      <c r="K111" s="4"/>
    </row>
    <row r="112" spans="1:14" x14ac:dyDescent="0.2">
      <c r="A112" s="1" t="s">
        <v>120</v>
      </c>
      <c r="B112" s="1" t="s">
        <v>11</v>
      </c>
      <c r="C112" s="1" t="s">
        <v>12</v>
      </c>
      <c r="D112" s="1">
        <v>1.4</v>
      </c>
      <c r="E112" s="1" t="s">
        <v>13</v>
      </c>
      <c r="F112" s="4">
        <v>19665</v>
      </c>
      <c r="H112" s="4">
        <v>19665</v>
      </c>
      <c r="I112" s="4">
        <v>0</v>
      </c>
      <c r="J112" s="4">
        <v>0</v>
      </c>
      <c r="K112" s="4"/>
    </row>
    <row r="113" spans="6:11" x14ac:dyDescent="0.2">
      <c r="F113" s="4">
        <f>SUM(F2:F112)</f>
        <v>197879388.00000003</v>
      </c>
      <c r="G113" s="4">
        <f>SUM(G2:G112)</f>
        <v>13166565.110000001</v>
      </c>
      <c r="H113" s="4">
        <f>SUM(H2:H112)</f>
        <v>6721673.1900000013</v>
      </c>
      <c r="I113" s="4">
        <f t="shared" ref="I113:J113" si="0">SUM(I2:I112)</f>
        <v>98001402.020000011</v>
      </c>
      <c r="J113" s="4">
        <f t="shared" si="0"/>
        <v>97159682.019999996</v>
      </c>
      <c r="K113" s="4"/>
    </row>
    <row r="114" spans="6:11" x14ac:dyDescent="0.2">
      <c r="K114" s="4"/>
    </row>
    <row r="115" spans="6:11" x14ac:dyDescent="0.2">
      <c r="K115" s="4"/>
    </row>
  </sheetData>
  <autoFilter ref="A1:J113" xr:uid="{00000000-0001-0000-0000-000000000000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DIF</cp:lastModifiedBy>
  <cp:revision/>
  <dcterms:created xsi:type="dcterms:W3CDTF">2015-10-01T02:53:29Z</dcterms:created>
  <dcterms:modified xsi:type="dcterms:W3CDTF">2026-07-15T21:04:03Z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